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3250" windowHeight="12570" tabRatio="420" activeTab="2"/>
  </bookViews>
  <sheets>
    <sheet name="Konserwacje" sheetId="3" r:id="rId1"/>
    <sheet name="tonery i zszywki" sheetId="4" r:id="rId2"/>
    <sheet name="naprawy" sheetId="5" r:id="rId3"/>
  </sheets>
  <calcPr calcId="145621"/>
</workbook>
</file>

<file path=xl/calcChain.xml><?xml version="1.0" encoding="utf-8"?>
<calcChain xmlns="http://schemas.openxmlformats.org/spreadsheetml/2006/main">
  <c r="E39" i="4" l="1"/>
  <c r="E38" i="4"/>
  <c r="E37" i="4"/>
  <c r="E36" i="4"/>
  <c r="E35" i="4"/>
  <c r="E30" i="4"/>
  <c r="E25" i="4"/>
  <c r="E24" i="4"/>
  <c r="E23" i="4"/>
  <c r="E22" i="4"/>
  <c r="C7" i="5" l="1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6" i="4"/>
  <c r="E27" i="4"/>
  <c r="E28" i="4"/>
  <c r="E29" i="4"/>
  <c r="E31" i="4"/>
  <c r="E32" i="4"/>
  <c r="E33" i="4"/>
  <c r="E34" i="4"/>
  <c r="E6" i="4"/>
  <c r="E7" i="5" l="1"/>
  <c r="D7" i="5"/>
  <c r="E40" i="4"/>
  <c r="E41" i="4" s="1"/>
  <c r="E42" i="4" l="1"/>
  <c r="H12" i="3"/>
  <c r="O12" i="3" s="1"/>
  <c r="H13" i="3"/>
  <c r="O13" i="3" s="1"/>
  <c r="H14" i="3"/>
  <c r="O14" i="3" s="1"/>
  <c r="H15" i="3"/>
  <c r="O15" i="3" s="1"/>
  <c r="H16" i="3"/>
  <c r="O16" i="3" s="1"/>
  <c r="H17" i="3"/>
  <c r="O17" i="3" s="1"/>
  <c r="H18" i="3"/>
  <c r="O18" i="3" s="1"/>
  <c r="H19" i="3"/>
  <c r="O19" i="3" s="1"/>
  <c r="H20" i="3"/>
  <c r="O20" i="3" s="1"/>
  <c r="H21" i="3"/>
  <c r="O21" i="3" s="1"/>
  <c r="H22" i="3"/>
  <c r="O22" i="3" s="1"/>
  <c r="H23" i="3"/>
  <c r="O23" i="3" s="1"/>
  <c r="H24" i="3"/>
  <c r="O24" i="3" s="1"/>
  <c r="H25" i="3"/>
  <c r="O25" i="3" s="1"/>
  <c r="H26" i="3"/>
  <c r="O26" i="3" s="1"/>
  <c r="H27" i="3"/>
  <c r="O27" i="3" s="1"/>
  <c r="H28" i="3"/>
  <c r="O28" i="3" s="1"/>
  <c r="H29" i="3"/>
  <c r="O29" i="3" s="1"/>
  <c r="H30" i="3"/>
  <c r="O30" i="3" s="1"/>
  <c r="H31" i="3"/>
  <c r="O31" i="3" s="1"/>
  <c r="H32" i="3"/>
  <c r="O32" i="3" s="1"/>
  <c r="H33" i="3"/>
  <c r="O33" i="3" s="1"/>
  <c r="H34" i="3"/>
  <c r="O34" i="3" s="1"/>
  <c r="H35" i="3"/>
  <c r="O35" i="3" s="1"/>
  <c r="H36" i="3"/>
  <c r="O36" i="3" s="1"/>
  <c r="H37" i="3"/>
  <c r="O37" i="3" s="1"/>
  <c r="H38" i="3"/>
  <c r="O38" i="3" s="1"/>
  <c r="H11" i="3"/>
  <c r="O11" i="3" s="1"/>
  <c r="O39" i="3" l="1"/>
  <c r="O40" i="3" l="1"/>
  <c r="O41" i="3" s="1"/>
</calcChain>
</file>

<file path=xl/sharedStrings.xml><?xml version="1.0" encoding="utf-8"?>
<sst xmlns="http://schemas.openxmlformats.org/spreadsheetml/2006/main" count="162" uniqueCount="121">
  <si>
    <t>3291MA20594</t>
  </si>
  <si>
    <t>IM 2702</t>
  </si>
  <si>
    <t>5380PA02034</t>
  </si>
  <si>
    <t>P 502</t>
  </si>
  <si>
    <t>C069CA30023</t>
  </si>
  <si>
    <t>MP C6503SP</t>
  </si>
  <si>
    <t>5219P700234</t>
  </si>
  <si>
    <t>P 501</t>
  </si>
  <si>
    <t>5219P700233</t>
  </si>
  <si>
    <t>5219P700250</t>
  </si>
  <si>
    <t>3379P800597</t>
  </si>
  <si>
    <t>IM 350F</t>
  </si>
  <si>
    <t>5169Z830040</t>
  </si>
  <si>
    <t>SP 3710DN</t>
  </si>
  <si>
    <t>3379P200366</t>
  </si>
  <si>
    <t>Y878R610084</t>
  </si>
  <si>
    <t>SP 8400 DN</t>
  </si>
  <si>
    <t>Y878R610076</t>
  </si>
  <si>
    <t>G666J800226</t>
  </si>
  <si>
    <t>MP 7503SP</t>
  </si>
  <si>
    <t>T575H502158</t>
  </si>
  <si>
    <t>SP 4510DN</t>
  </si>
  <si>
    <t>G185JC00019</t>
  </si>
  <si>
    <t>MP 5054SP</t>
  </si>
  <si>
    <t>T1149061915</t>
  </si>
  <si>
    <t>SP 4310N</t>
  </si>
  <si>
    <t>T1149061958</t>
  </si>
  <si>
    <t>T1149061960</t>
  </si>
  <si>
    <t>T733QA30822</t>
  </si>
  <si>
    <t>SP 311SFN</t>
  </si>
  <si>
    <t>T1149061869</t>
  </si>
  <si>
    <t>M0179305458</t>
  </si>
  <si>
    <t>MP 161SPF</t>
  </si>
  <si>
    <t>S3899302828</t>
  </si>
  <si>
    <t>SP C420DN</t>
  </si>
  <si>
    <t>M9383300042</t>
  </si>
  <si>
    <t>MP 7000</t>
  </si>
  <si>
    <t>V7093300029</t>
  </si>
  <si>
    <t>MP 7001</t>
  </si>
  <si>
    <t>S9308902162</t>
  </si>
  <si>
    <t>SP C430DN</t>
  </si>
  <si>
    <t>S3716820078</t>
  </si>
  <si>
    <t>SP 8200DN</t>
  </si>
  <si>
    <t>Q8200700053</t>
  </si>
  <si>
    <t>SP 9100DN</t>
  </si>
  <si>
    <t>Q8200700061</t>
  </si>
  <si>
    <t>T423M730093</t>
  </si>
  <si>
    <t>SP 8300DN</t>
  </si>
  <si>
    <t>pokój</t>
  </si>
  <si>
    <t>Numer</t>
  </si>
  <si>
    <t>Model</t>
  </si>
  <si>
    <t>data zakupu</t>
  </si>
  <si>
    <t>Średnia miesięczna liczba kopii</t>
  </si>
  <si>
    <t>przeglądy</t>
  </si>
  <si>
    <t>PM mały</t>
  </si>
  <si>
    <t>PM średni</t>
  </si>
  <si>
    <t>PM duży</t>
  </si>
  <si>
    <t>PM 300K</t>
  </si>
  <si>
    <t>bęben wymiana</t>
  </si>
  <si>
    <t>PM 160K</t>
  </si>
  <si>
    <t>PM 450K</t>
  </si>
  <si>
    <t>PM 240K</t>
  </si>
  <si>
    <t>PM 600K</t>
  </si>
  <si>
    <t>PM 320K</t>
  </si>
  <si>
    <t>Razem
6x7</t>
  </si>
  <si>
    <t>Razem
8+10+12+14</t>
  </si>
  <si>
    <t>cena jedn. PM duży</t>
  </si>
  <si>
    <t>cena jedn. netto PM mały</t>
  </si>
  <si>
    <t>cena jedn. netto PM średni</t>
  </si>
  <si>
    <t>Razem cena netto</t>
  </si>
  <si>
    <t>podatek VAT</t>
  </si>
  <si>
    <t>Razem cena brutto</t>
  </si>
  <si>
    <t>cena jedn. Netto</t>
  </si>
  <si>
    <t>010</t>
  </si>
  <si>
    <t>cena jednej roboczogodziny netto</t>
  </si>
  <si>
    <t>liczba roboczogodzin</t>
  </si>
  <si>
    <t>cena netto</t>
  </si>
  <si>
    <t>cena brutto</t>
  </si>
  <si>
    <t>ilość</t>
  </si>
  <si>
    <t>Model drukarki/urządzenia</t>
  </si>
  <si>
    <t xml:space="preserve">SP 8400DN   </t>
  </si>
  <si>
    <t>P 501 B/W</t>
  </si>
  <si>
    <t>MP C6503SP COLOUR MFP</t>
  </si>
  <si>
    <t>Drukarka Ricoh P 502</t>
  </si>
  <si>
    <t>Ricoh SP 4510DN</t>
  </si>
  <si>
    <t>MP 7503</t>
  </si>
  <si>
    <t>Aficio  SP 8200D</t>
  </si>
  <si>
    <t>AFICIO SPC 420DN</t>
  </si>
  <si>
    <t xml:space="preserve">Drukarka SP 4310 N </t>
  </si>
  <si>
    <t>urządzenie SP 311SFN</t>
  </si>
  <si>
    <t>Rocoh MP 5054</t>
  </si>
  <si>
    <t>MP2014</t>
  </si>
  <si>
    <t>rodzaj</t>
  </si>
  <si>
    <t>toner/zszywki</t>
  </si>
  <si>
    <t>cena jednostkowa</t>
  </si>
  <si>
    <t>Przeglądy okresowe</t>
  </si>
  <si>
    <t>Tonery i zszywki</t>
  </si>
  <si>
    <t>Naprawy urządzeń</t>
  </si>
  <si>
    <t>Zszywki typu L - wkład</t>
  </si>
  <si>
    <t>Zszywki typu K - wkład</t>
  </si>
  <si>
    <t>Zszywki typu V - wkład</t>
  </si>
  <si>
    <t>Zszywki typu W - wkład</t>
  </si>
  <si>
    <t>Podsumowanie</t>
  </si>
  <si>
    <t>Razem</t>
  </si>
  <si>
    <t>podpisy osób upoważnionych do składania oświadczeń woli w imieniu Wykonawcy</t>
  </si>
  <si>
    <t>data</t>
  </si>
  <si>
    <t>Załącznik nr 2 do zapytania ofertowego Nr OKE/Reg/02/2023</t>
  </si>
  <si>
    <t>Serwis i naprawa drukarek, kserokopiarek, urządzeń wielofunkcyjnych oraz dostawa  tonerów i zszywek do ww. urządzeń  na potrzeby Okręgowej Komisji  Egzaminacyjnej  w Gdańsku w 2023 roku</t>
  </si>
  <si>
    <t>czarny</t>
  </si>
  <si>
    <t>yellow</t>
  </si>
  <si>
    <t>cyan</t>
  </si>
  <si>
    <t>megenta</t>
  </si>
  <si>
    <t>PM 120K</t>
  </si>
  <si>
    <t>PM420K</t>
  </si>
  <si>
    <t>typ 220</t>
  </si>
  <si>
    <t>Zszywki typu S - wkład</t>
  </si>
  <si>
    <t>Zszywki typu S - uzupełnienia</t>
  </si>
  <si>
    <t>Zszywki typu L - uzupełnienia</t>
  </si>
  <si>
    <t>Zszywki typu K - uzupełnienia</t>
  </si>
  <si>
    <t>Zszywki typu V - uzupełnienia</t>
  </si>
  <si>
    <t>Zszywki typu W - uzupełnienia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</si>
</sst>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_-* #,##0.00_-;\-* #,##0.00_-;_-* &quot;-&quot;??_-;_-@_-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i/>
      <sz val="8"/>
      <color theme="1"/>
      <name val="Tahoma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18" fillId="0" borderId="10" xfId="0" applyFont="1" applyBorder="1" applyAlignment="1">
      <alignment horizontal="left" wrapText="1"/>
    </xf>
    <xf numFmtId="0" fontId="18" fillId="0" borderId="10" xfId="0" applyFont="1" applyFill="1" applyBorder="1" applyAlignment="1">
      <alignment wrapText="1"/>
    </xf>
    <xf numFmtId="0" fontId="0" fillId="0" borderId="10" xfId="0" applyBorder="1"/>
    <xf numFmtId="0" fontId="18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19" fillId="34" borderId="10" xfId="0" applyFont="1" applyFill="1" applyBorder="1" applyAlignment="1">
      <alignment horizontal="center" wrapText="1"/>
    </xf>
    <xf numFmtId="0" fontId="16" fillId="34" borderId="10" xfId="0" applyFont="1" applyFill="1" applyBorder="1" applyAlignment="1">
      <alignment horizontal="center"/>
    </xf>
    <xf numFmtId="0" fontId="18" fillId="0" borderId="10" xfId="0" applyFont="1" applyBorder="1" applyAlignment="1">
      <alignment horizontal="left"/>
    </xf>
    <xf numFmtId="0" fontId="18" fillId="0" borderId="10" xfId="0" applyFont="1" applyFill="1" applyBorder="1"/>
    <xf numFmtId="0" fontId="18" fillId="0" borderId="10" xfId="0" applyFont="1" applyFill="1" applyBorder="1" applyAlignment="1">
      <alignment horizontal="left"/>
    </xf>
    <xf numFmtId="14" fontId="18" fillId="0" borderId="10" xfId="0" applyNumberFormat="1" applyFont="1" applyBorder="1" applyAlignment="1">
      <alignment horizontal="left"/>
    </xf>
    <xf numFmtId="0" fontId="18" fillId="33" borderId="10" xfId="0" applyFont="1" applyFill="1" applyBorder="1"/>
    <xf numFmtId="49" fontId="18" fillId="0" borderId="10" xfId="0" applyNumberFormat="1" applyFont="1" applyFill="1" applyBorder="1" applyAlignment="1">
      <alignment horizontal="left"/>
    </xf>
    <xf numFmtId="44" fontId="0" fillId="0" borderId="10" xfId="43" applyFont="1" applyBorder="1"/>
    <xf numFmtId="44" fontId="0" fillId="34" borderId="10" xfId="43" applyFont="1" applyFill="1" applyBorder="1"/>
    <xf numFmtId="44" fontId="0" fillId="0" borderId="10" xfId="0" applyNumberFormat="1" applyBorder="1"/>
    <xf numFmtId="0" fontId="0" fillId="34" borderId="10" xfId="0" applyFill="1" applyBorder="1" applyAlignment="1">
      <alignment horizontal="center"/>
    </xf>
    <xf numFmtId="44" fontId="0" fillId="35" borderId="10" xfId="0" applyNumberFormat="1" applyFill="1" applyBorder="1"/>
    <xf numFmtId="44" fontId="0" fillId="36" borderId="10" xfId="0" applyNumberFormat="1" applyFill="1" applyBorder="1"/>
    <xf numFmtId="0" fontId="20" fillId="0" borderId="10" xfId="0" applyFont="1" applyBorder="1" applyAlignment="1">
      <alignment horizontal="center"/>
    </xf>
    <xf numFmtId="0" fontId="21" fillId="0" borderId="10" xfId="0" applyFont="1" applyBorder="1" applyAlignment="1">
      <alignment vertical="center" wrapText="1"/>
    </xf>
    <xf numFmtId="0" fontId="21" fillId="0" borderId="10" xfId="0" applyFont="1" applyFill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right" vertical="center" wrapText="1"/>
    </xf>
    <xf numFmtId="0" fontId="0" fillId="0" borderId="0" xfId="0" applyBorder="1"/>
    <xf numFmtId="0" fontId="20" fillId="0" borderId="0" xfId="0" applyFont="1"/>
    <xf numFmtId="0" fontId="23" fillId="0" borderId="0" xfId="0" applyFont="1" applyBorder="1"/>
    <xf numFmtId="44" fontId="0" fillId="35" borderId="10" xfId="43" applyFont="1" applyFill="1" applyBorder="1"/>
    <xf numFmtId="44" fontId="0" fillId="36" borderId="10" xfId="43" applyFont="1" applyFill="1" applyBorder="1"/>
    <xf numFmtId="0" fontId="16" fillId="0" borderId="0" xfId="0" applyFont="1"/>
    <xf numFmtId="0" fontId="0" fillId="35" borderId="10" xfId="0" applyFill="1" applyBorder="1"/>
    <xf numFmtId="0" fontId="0" fillId="36" borderId="10" xfId="0" applyFill="1" applyBorder="1"/>
    <xf numFmtId="0" fontId="24" fillId="0" borderId="0" xfId="0" applyFont="1"/>
    <xf numFmtId="0" fontId="0" fillId="0" borderId="15" xfId="0" applyBorder="1"/>
    <xf numFmtId="0" fontId="22" fillId="0" borderId="0" xfId="0" applyFont="1" applyBorder="1" applyAlignment="1">
      <alignment horizontal="center"/>
    </xf>
    <xf numFmtId="0" fontId="18" fillId="33" borderId="10" xfId="0" applyFont="1" applyFill="1" applyBorder="1" applyAlignment="1">
      <alignment horizontal="right"/>
    </xf>
    <xf numFmtId="1" fontId="18" fillId="33" borderId="10" xfId="0" applyNumberFormat="1" applyFont="1" applyFill="1" applyBorder="1"/>
    <xf numFmtId="0" fontId="21" fillId="0" borderId="10" xfId="0" applyFont="1" applyBorder="1" applyAlignment="1">
      <alignment vertical="center" wrapText="1"/>
    </xf>
    <xf numFmtId="0" fontId="21" fillId="0" borderId="17" xfId="0" applyFont="1" applyBorder="1" applyAlignment="1">
      <alignment vertical="center" wrapText="1"/>
    </xf>
    <xf numFmtId="0" fontId="20" fillId="0" borderId="10" xfId="0" applyFont="1" applyBorder="1" applyAlignment="1">
      <alignment wrapText="1"/>
    </xf>
    <xf numFmtId="0" fontId="21" fillId="0" borderId="16" xfId="0" applyFont="1" applyBorder="1" applyAlignment="1">
      <alignment vertical="center" wrapText="1"/>
    </xf>
    <xf numFmtId="0" fontId="21" fillId="0" borderId="18" xfId="0" applyFont="1" applyBorder="1" applyAlignment="1">
      <alignment vertical="center" wrapText="1"/>
    </xf>
    <xf numFmtId="0" fontId="24" fillId="0" borderId="14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0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 wrapText="1"/>
    </xf>
  </cellXfs>
  <cellStyles count="44">
    <cellStyle name="20% - akcent 1" xfId="19" builtinId="30" customBuiltin="1"/>
    <cellStyle name="20% - akcent 2" xfId="23" builtinId="34" customBuiltin="1"/>
    <cellStyle name="20% - akcent 3" xfId="27" builtinId="38" customBuiltin="1"/>
    <cellStyle name="20% - akcent 4" xfId="31" builtinId="42" customBuiltin="1"/>
    <cellStyle name="20% - akcent 5" xfId="35" builtinId="46" customBuiltin="1"/>
    <cellStyle name="20% - akcent 6" xfId="39" builtinId="50" customBuiltin="1"/>
    <cellStyle name="40% - akcent 1" xfId="20" builtinId="31" customBuiltin="1"/>
    <cellStyle name="40% - akcent 2" xfId="24" builtinId="35" customBuiltin="1"/>
    <cellStyle name="40% - akcent 3" xfId="28" builtinId="39" customBuiltin="1"/>
    <cellStyle name="40% - akcent 4" xfId="32" builtinId="43" customBuiltin="1"/>
    <cellStyle name="40% - akcent 5" xfId="36" builtinId="47" customBuiltin="1"/>
    <cellStyle name="40% - akcent 6" xfId="40" builtinId="51" customBuiltin="1"/>
    <cellStyle name="60% - akcent 1" xfId="21" builtinId="32" customBuiltin="1"/>
    <cellStyle name="60% - akcent 2" xfId="25" builtinId="36" customBuiltin="1"/>
    <cellStyle name="60% - akcent 3" xfId="29" builtinId="40" customBuiltin="1"/>
    <cellStyle name="60% - akcent 4" xfId="33" builtinId="44" customBuiltin="1"/>
    <cellStyle name="60% - akcent 5" xfId="37" builtinId="48" customBuiltin="1"/>
    <cellStyle name="60% -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Dziesiętny 2" xfId="42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Walutowy" xfId="43" builtinId="4"/>
    <cellStyle name="Złe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opLeftCell="A10" workbookViewId="0">
      <selection sqref="A1:O42"/>
    </sheetView>
  </sheetViews>
  <sheetFormatPr defaultRowHeight="15" x14ac:dyDescent="0.25"/>
  <cols>
    <col min="1" max="1" width="13" customWidth="1"/>
    <col min="2" max="2" width="13.28515625" customWidth="1"/>
    <col min="3" max="3" width="6" customWidth="1"/>
    <col min="4" max="4" width="10.5703125" customWidth="1"/>
    <col min="9" max="9" width="15.85546875" customWidth="1"/>
    <col min="10" max="10" width="10" customWidth="1"/>
    <col min="12" max="12" width="10.140625" customWidth="1"/>
    <col min="14" max="14" width="11" customWidth="1"/>
    <col min="15" max="15" width="11.140625" customWidth="1"/>
  </cols>
  <sheetData>
    <row r="1" spans="1:15" x14ac:dyDescent="0.25">
      <c r="A1" s="25"/>
      <c r="K1" t="s">
        <v>106</v>
      </c>
    </row>
    <row r="2" spans="1:15" x14ac:dyDescent="0.25">
      <c r="A2" s="35"/>
    </row>
    <row r="4" spans="1:15" x14ac:dyDescent="0.25">
      <c r="A4" s="26" t="s">
        <v>107</v>
      </c>
    </row>
    <row r="6" spans="1:15" x14ac:dyDescent="0.25">
      <c r="J6" s="25"/>
      <c r="K6" s="25"/>
    </row>
    <row r="7" spans="1:15" x14ac:dyDescent="0.25">
      <c r="A7" t="s">
        <v>95</v>
      </c>
      <c r="J7" s="27"/>
      <c r="K7" s="25"/>
    </row>
    <row r="9" spans="1:15" ht="60" x14ac:dyDescent="0.25">
      <c r="A9" s="1" t="s">
        <v>49</v>
      </c>
      <c r="B9" s="2" t="s">
        <v>50</v>
      </c>
      <c r="C9" s="2" t="s">
        <v>48</v>
      </c>
      <c r="D9" s="3" t="s">
        <v>51</v>
      </c>
      <c r="E9" s="4" t="s">
        <v>52</v>
      </c>
      <c r="F9" s="3" t="s">
        <v>53</v>
      </c>
      <c r="G9" s="4" t="s">
        <v>72</v>
      </c>
      <c r="H9" s="5" t="s">
        <v>64</v>
      </c>
      <c r="I9" s="5" t="s">
        <v>54</v>
      </c>
      <c r="J9" s="5" t="s">
        <v>67</v>
      </c>
      <c r="K9" s="5" t="s">
        <v>55</v>
      </c>
      <c r="L9" s="5" t="s">
        <v>68</v>
      </c>
      <c r="M9" s="5" t="s">
        <v>56</v>
      </c>
      <c r="N9" s="5" t="s">
        <v>66</v>
      </c>
      <c r="O9" s="5" t="s">
        <v>65</v>
      </c>
    </row>
    <row r="10" spans="1:15" x14ac:dyDescent="0.25">
      <c r="A10" s="6">
        <v>1</v>
      </c>
      <c r="B10" s="6">
        <v>2</v>
      </c>
      <c r="C10" s="6">
        <v>3</v>
      </c>
      <c r="D10" s="7">
        <v>4</v>
      </c>
      <c r="E10" s="6">
        <v>5</v>
      </c>
      <c r="F10" s="6">
        <v>6</v>
      </c>
      <c r="G10" s="6">
        <v>7</v>
      </c>
      <c r="H10" s="6">
        <v>8</v>
      </c>
      <c r="I10" s="6">
        <v>9</v>
      </c>
      <c r="J10" s="6">
        <v>10</v>
      </c>
      <c r="K10" s="7">
        <v>11</v>
      </c>
      <c r="L10" s="7">
        <v>12</v>
      </c>
      <c r="M10" s="7">
        <v>13</v>
      </c>
      <c r="N10" s="7">
        <v>14</v>
      </c>
      <c r="O10" s="7">
        <v>15</v>
      </c>
    </row>
    <row r="11" spans="1:15" x14ac:dyDescent="0.25">
      <c r="A11" s="8" t="s">
        <v>0</v>
      </c>
      <c r="B11" s="9" t="s">
        <v>1</v>
      </c>
      <c r="C11" s="13" t="s">
        <v>73</v>
      </c>
      <c r="D11" s="11">
        <v>44551</v>
      </c>
      <c r="E11" s="36">
        <v>200</v>
      </c>
      <c r="F11" s="3">
        <v>1</v>
      </c>
      <c r="G11" s="14"/>
      <c r="H11" s="14">
        <f>F11*G11</f>
        <v>0</v>
      </c>
      <c r="I11" s="3">
        <v>0</v>
      </c>
      <c r="J11" s="15"/>
      <c r="K11" s="3">
        <v>0</v>
      </c>
      <c r="L11" s="15"/>
      <c r="M11" s="3">
        <v>0</v>
      </c>
      <c r="N11" s="15"/>
      <c r="O11" s="14">
        <f>H11+J11+L11+N11</f>
        <v>0</v>
      </c>
    </row>
    <row r="12" spans="1:15" x14ac:dyDescent="0.25">
      <c r="A12" s="12" t="s">
        <v>2</v>
      </c>
      <c r="B12" s="9" t="s">
        <v>3</v>
      </c>
      <c r="C12" s="10">
        <v>211</v>
      </c>
      <c r="D12" s="11">
        <v>44187</v>
      </c>
      <c r="E12" s="37">
        <v>180</v>
      </c>
      <c r="F12" s="3">
        <v>1</v>
      </c>
      <c r="G12" s="14"/>
      <c r="H12" s="14">
        <f t="shared" ref="H12:H38" si="0">F12*G12</f>
        <v>0</v>
      </c>
      <c r="I12" s="3">
        <v>0</v>
      </c>
      <c r="J12" s="15"/>
      <c r="K12" s="3">
        <v>0</v>
      </c>
      <c r="L12" s="15"/>
      <c r="M12" s="3">
        <v>0</v>
      </c>
      <c r="N12" s="15"/>
      <c r="O12" s="14">
        <f t="shared" ref="O12:O38" si="1">H12+J12+L12+N12</f>
        <v>0</v>
      </c>
    </row>
    <row r="13" spans="1:15" x14ac:dyDescent="0.25">
      <c r="A13" s="12" t="s">
        <v>4</v>
      </c>
      <c r="B13" s="9" t="s">
        <v>5</v>
      </c>
      <c r="C13" s="10">
        <v>200</v>
      </c>
      <c r="D13" s="11">
        <v>43810</v>
      </c>
      <c r="E13" s="37">
        <v>12500</v>
      </c>
      <c r="F13" s="3">
        <v>4</v>
      </c>
      <c r="G13" s="14"/>
      <c r="H13" s="14">
        <f t="shared" si="0"/>
        <v>0</v>
      </c>
      <c r="I13" s="3" t="s">
        <v>57</v>
      </c>
      <c r="J13" s="14"/>
      <c r="K13" s="3">
        <v>0</v>
      </c>
      <c r="L13" s="15"/>
      <c r="M13" s="3" t="s">
        <v>62</v>
      </c>
      <c r="N13" s="14"/>
      <c r="O13" s="14">
        <f t="shared" si="1"/>
        <v>0</v>
      </c>
    </row>
    <row r="14" spans="1:15" x14ac:dyDescent="0.25">
      <c r="A14" s="12" t="s">
        <v>6</v>
      </c>
      <c r="B14" s="9" t="s">
        <v>7</v>
      </c>
      <c r="C14" s="10">
        <v>206</v>
      </c>
      <c r="D14" s="11">
        <v>43803</v>
      </c>
      <c r="E14" s="37">
        <v>100</v>
      </c>
      <c r="F14" s="3">
        <v>1</v>
      </c>
      <c r="G14" s="14"/>
      <c r="H14" s="14">
        <f t="shared" si="0"/>
        <v>0</v>
      </c>
      <c r="I14" s="3" t="s">
        <v>58</v>
      </c>
      <c r="J14" s="14"/>
      <c r="K14" s="3">
        <v>0</v>
      </c>
      <c r="L14" s="15"/>
      <c r="M14" s="3">
        <v>0</v>
      </c>
      <c r="N14" s="15"/>
      <c r="O14" s="14">
        <f t="shared" si="1"/>
        <v>0</v>
      </c>
    </row>
    <row r="15" spans="1:15" x14ac:dyDescent="0.25">
      <c r="A15" s="12" t="s">
        <v>8</v>
      </c>
      <c r="B15" s="9" t="s">
        <v>7</v>
      </c>
      <c r="C15" s="10">
        <v>205</v>
      </c>
      <c r="D15" s="11">
        <v>43803</v>
      </c>
      <c r="E15" s="37">
        <v>100</v>
      </c>
      <c r="F15" s="3">
        <v>1</v>
      </c>
      <c r="G15" s="14"/>
      <c r="H15" s="14">
        <f t="shared" si="0"/>
        <v>0</v>
      </c>
      <c r="I15" s="3" t="s">
        <v>58</v>
      </c>
      <c r="J15" s="14"/>
      <c r="K15" s="3">
        <v>0</v>
      </c>
      <c r="L15" s="15"/>
      <c r="M15" s="3">
        <v>0</v>
      </c>
      <c r="N15" s="15"/>
      <c r="O15" s="14">
        <f t="shared" si="1"/>
        <v>0</v>
      </c>
    </row>
    <row r="16" spans="1:15" x14ac:dyDescent="0.25">
      <c r="A16" s="12" t="s">
        <v>9</v>
      </c>
      <c r="B16" s="9" t="s">
        <v>7</v>
      </c>
      <c r="C16" s="10">
        <v>4</v>
      </c>
      <c r="D16" s="11">
        <v>43803</v>
      </c>
      <c r="E16" s="37">
        <v>400</v>
      </c>
      <c r="F16" s="3">
        <v>1</v>
      </c>
      <c r="G16" s="14"/>
      <c r="H16" s="14">
        <f t="shared" si="0"/>
        <v>0</v>
      </c>
      <c r="I16" s="3" t="s">
        <v>58</v>
      </c>
      <c r="J16" s="14"/>
      <c r="K16" s="3">
        <v>0</v>
      </c>
      <c r="L16" s="15"/>
      <c r="M16" s="3">
        <v>0</v>
      </c>
      <c r="N16" s="15"/>
      <c r="O16" s="14">
        <f t="shared" si="1"/>
        <v>0</v>
      </c>
    </row>
    <row r="17" spans="1:15" x14ac:dyDescent="0.25">
      <c r="A17" s="12" t="s">
        <v>10</v>
      </c>
      <c r="B17" s="9" t="s">
        <v>11</v>
      </c>
      <c r="C17" s="10">
        <v>212</v>
      </c>
      <c r="D17" s="11">
        <v>43746</v>
      </c>
      <c r="E17" s="37">
        <v>500</v>
      </c>
      <c r="F17" s="3">
        <v>1</v>
      </c>
      <c r="G17" s="14"/>
      <c r="H17" s="14">
        <f t="shared" si="0"/>
        <v>0</v>
      </c>
      <c r="I17" s="3" t="s">
        <v>58</v>
      </c>
      <c r="J17" s="14"/>
      <c r="K17" s="3">
        <v>0</v>
      </c>
      <c r="L17" s="15"/>
      <c r="M17" s="3">
        <v>0</v>
      </c>
      <c r="N17" s="15"/>
      <c r="O17" s="14">
        <f t="shared" si="1"/>
        <v>0</v>
      </c>
    </row>
    <row r="18" spans="1:15" x14ac:dyDescent="0.25">
      <c r="A18" s="12" t="s">
        <v>12</v>
      </c>
      <c r="B18" s="9" t="s">
        <v>13</v>
      </c>
      <c r="C18" s="10">
        <v>213</v>
      </c>
      <c r="D18" s="11">
        <v>43746</v>
      </c>
      <c r="E18" s="37">
        <v>5000</v>
      </c>
      <c r="F18" s="3">
        <v>1</v>
      </c>
      <c r="G18" s="14"/>
      <c r="H18" s="14">
        <f t="shared" si="0"/>
        <v>0</v>
      </c>
      <c r="I18" s="3" t="s">
        <v>58</v>
      </c>
      <c r="J18" s="14"/>
      <c r="K18" s="3">
        <v>0</v>
      </c>
      <c r="L18" s="15"/>
      <c r="M18" s="3">
        <v>0</v>
      </c>
      <c r="N18" s="15"/>
      <c r="O18" s="14">
        <f t="shared" si="1"/>
        <v>0</v>
      </c>
    </row>
    <row r="19" spans="1:15" x14ac:dyDescent="0.25">
      <c r="A19" s="12" t="s">
        <v>14</v>
      </c>
      <c r="B19" s="9" t="s">
        <v>11</v>
      </c>
      <c r="C19" s="10">
        <v>7</v>
      </c>
      <c r="D19" s="11">
        <v>43630</v>
      </c>
      <c r="E19" s="37">
        <v>2800</v>
      </c>
      <c r="F19" s="3">
        <v>3</v>
      </c>
      <c r="G19" s="14"/>
      <c r="H19" s="14">
        <f t="shared" si="0"/>
        <v>0</v>
      </c>
      <c r="I19" s="3" t="s">
        <v>58</v>
      </c>
      <c r="J19" s="14"/>
      <c r="K19" s="3">
        <v>0</v>
      </c>
      <c r="L19" s="15"/>
      <c r="M19" s="3">
        <v>0</v>
      </c>
      <c r="N19" s="15"/>
      <c r="O19" s="14">
        <f t="shared" si="1"/>
        <v>0</v>
      </c>
    </row>
    <row r="20" spans="1:15" ht="30.75" customHeight="1" x14ac:dyDescent="0.25">
      <c r="A20" s="12" t="s">
        <v>15</v>
      </c>
      <c r="B20" s="9" t="s">
        <v>16</v>
      </c>
      <c r="C20" s="10">
        <v>14</v>
      </c>
      <c r="D20" s="11">
        <v>43389</v>
      </c>
      <c r="E20" s="37">
        <v>3400</v>
      </c>
      <c r="F20" s="3">
        <v>3</v>
      </c>
      <c r="G20" s="14"/>
      <c r="H20" s="14">
        <f t="shared" si="0"/>
        <v>0</v>
      </c>
      <c r="I20" s="3" t="s">
        <v>59</v>
      </c>
      <c r="J20" s="14"/>
      <c r="K20" s="3">
        <v>0</v>
      </c>
      <c r="L20" s="15"/>
      <c r="M20" s="3" t="s">
        <v>63</v>
      </c>
      <c r="N20" s="14"/>
      <c r="O20" s="14">
        <f t="shared" si="1"/>
        <v>0</v>
      </c>
    </row>
    <row r="21" spans="1:15" x14ac:dyDescent="0.25">
      <c r="A21" s="12" t="s">
        <v>17</v>
      </c>
      <c r="B21" s="9" t="s">
        <v>16</v>
      </c>
      <c r="C21" s="10">
        <v>14</v>
      </c>
      <c r="D21" s="11">
        <v>43389</v>
      </c>
      <c r="E21" s="37">
        <v>2300</v>
      </c>
      <c r="F21" s="3">
        <v>3</v>
      </c>
      <c r="G21" s="14"/>
      <c r="H21" s="14">
        <f t="shared" si="0"/>
        <v>0</v>
      </c>
      <c r="I21" s="3" t="s">
        <v>59</v>
      </c>
      <c r="J21" s="14"/>
      <c r="K21" s="3">
        <v>0</v>
      </c>
      <c r="L21" s="15"/>
      <c r="M21" s="3" t="s">
        <v>63</v>
      </c>
      <c r="N21" s="14"/>
      <c r="O21" s="14">
        <f t="shared" si="1"/>
        <v>0</v>
      </c>
    </row>
    <row r="22" spans="1:15" x14ac:dyDescent="0.25">
      <c r="A22" s="12" t="s">
        <v>18</v>
      </c>
      <c r="B22" s="9" t="s">
        <v>19</v>
      </c>
      <c r="C22" s="10">
        <v>317</v>
      </c>
      <c r="D22" s="11">
        <v>42629</v>
      </c>
      <c r="E22" s="37">
        <v>48000</v>
      </c>
      <c r="F22" s="3">
        <v>4</v>
      </c>
      <c r="G22" s="14"/>
      <c r="H22" s="14">
        <f t="shared" si="0"/>
        <v>0</v>
      </c>
      <c r="I22" s="3" t="s">
        <v>57</v>
      </c>
      <c r="J22" s="14"/>
      <c r="K22" s="3" t="s">
        <v>60</v>
      </c>
      <c r="L22" s="14"/>
      <c r="M22" s="3" t="s">
        <v>62</v>
      </c>
      <c r="N22" s="14"/>
      <c r="O22" s="14">
        <f t="shared" si="1"/>
        <v>0</v>
      </c>
    </row>
    <row r="23" spans="1:15" x14ac:dyDescent="0.25">
      <c r="A23" s="12" t="s">
        <v>20</v>
      </c>
      <c r="B23" s="9" t="s">
        <v>21</v>
      </c>
      <c r="C23" s="10">
        <v>315</v>
      </c>
      <c r="D23" s="11">
        <v>42341</v>
      </c>
      <c r="E23" s="37">
        <v>700</v>
      </c>
      <c r="F23" s="3">
        <v>1</v>
      </c>
      <c r="G23" s="14"/>
      <c r="H23" s="14">
        <f t="shared" si="0"/>
        <v>0</v>
      </c>
      <c r="I23" s="3">
        <v>0</v>
      </c>
      <c r="J23" s="15"/>
      <c r="K23" s="3">
        <v>0</v>
      </c>
      <c r="L23" s="15"/>
      <c r="M23" s="3">
        <v>0</v>
      </c>
      <c r="N23" s="15"/>
      <c r="O23" s="14">
        <f t="shared" si="1"/>
        <v>0</v>
      </c>
    </row>
    <row r="24" spans="1:15" x14ac:dyDescent="0.25">
      <c r="A24" s="12" t="s">
        <v>22</v>
      </c>
      <c r="B24" s="9" t="s">
        <v>23</v>
      </c>
      <c r="C24" s="10">
        <v>300</v>
      </c>
      <c r="D24" s="11">
        <v>42341</v>
      </c>
      <c r="E24" s="37">
        <v>7300</v>
      </c>
      <c r="F24" s="3">
        <v>4</v>
      </c>
      <c r="G24" s="14"/>
      <c r="H24" s="14">
        <f t="shared" si="0"/>
        <v>0</v>
      </c>
      <c r="I24" s="3" t="s">
        <v>112</v>
      </c>
      <c r="J24" s="14"/>
      <c r="K24" s="3" t="s">
        <v>61</v>
      </c>
      <c r="L24" s="14"/>
      <c r="M24" s="3" t="s">
        <v>113</v>
      </c>
      <c r="N24" s="15"/>
      <c r="O24" s="14">
        <f t="shared" si="1"/>
        <v>0</v>
      </c>
    </row>
    <row r="25" spans="1:15" x14ac:dyDescent="0.25">
      <c r="A25" s="12" t="s">
        <v>24</v>
      </c>
      <c r="B25" s="9" t="s">
        <v>25</v>
      </c>
      <c r="C25" s="10">
        <v>309</v>
      </c>
      <c r="D25" s="11">
        <v>41963</v>
      </c>
      <c r="E25" s="37">
        <v>100</v>
      </c>
      <c r="F25" s="3">
        <v>2</v>
      </c>
      <c r="G25" s="14"/>
      <c r="H25" s="14">
        <f t="shared" si="0"/>
        <v>0</v>
      </c>
      <c r="I25" s="3">
        <v>0</v>
      </c>
      <c r="J25" s="15"/>
      <c r="K25" s="3">
        <v>0</v>
      </c>
      <c r="L25" s="15"/>
      <c r="M25" s="3">
        <v>0</v>
      </c>
      <c r="N25" s="15"/>
      <c r="O25" s="14">
        <f t="shared" si="1"/>
        <v>0</v>
      </c>
    </row>
    <row r="26" spans="1:15" x14ac:dyDescent="0.25">
      <c r="A26" s="12" t="s">
        <v>26</v>
      </c>
      <c r="B26" s="9" t="s">
        <v>25</v>
      </c>
      <c r="C26" s="10">
        <v>304</v>
      </c>
      <c r="D26" s="11">
        <v>41963</v>
      </c>
      <c r="E26" s="37">
        <v>580</v>
      </c>
      <c r="F26" s="3">
        <v>2</v>
      </c>
      <c r="G26" s="14"/>
      <c r="H26" s="14">
        <f t="shared" si="0"/>
        <v>0</v>
      </c>
      <c r="I26" s="3">
        <v>0</v>
      </c>
      <c r="J26" s="15"/>
      <c r="K26" s="3">
        <v>0</v>
      </c>
      <c r="L26" s="15"/>
      <c r="M26" s="3">
        <v>0</v>
      </c>
      <c r="N26" s="15"/>
      <c r="O26" s="14">
        <f t="shared" si="1"/>
        <v>0</v>
      </c>
    </row>
    <row r="27" spans="1:15" x14ac:dyDescent="0.25">
      <c r="A27" s="12" t="s">
        <v>27</v>
      </c>
      <c r="B27" s="9" t="s">
        <v>25</v>
      </c>
      <c r="C27" s="10">
        <v>219</v>
      </c>
      <c r="D27" s="11">
        <v>41963</v>
      </c>
      <c r="E27" s="37">
        <v>300</v>
      </c>
      <c r="F27" s="3">
        <v>2</v>
      </c>
      <c r="G27" s="14"/>
      <c r="H27" s="14">
        <f t="shared" si="0"/>
        <v>0</v>
      </c>
      <c r="I27" s="3">
        <v>0</v>
      </c>
      <c r="J27" s="15"/>
      <c r="K27" s="3">
        <v>0</v>
      </c>
      <c r="L27" s="15"/>
      <c r="M27" s="3">
        <v>0</v>
      </c>
      <c r="N27" s="15"/>
      <c r="O27" s="14">
        <f t="shared" si="1"/>
        <v>0</v>
      </c>
    </row>
    <row r="28" spans="1:15" x14ac:dyDescent="0.25">
      <c r="A28" s="12" t="s">
        <v>28</v>
      </c>
      <c r="B28" s="9" t="s">
        <v>29</v>
      </c>
      <c r="C28" s="10">
        <v>217</v>
      </c>
      <c r="D28" s="11">
        <v>41963</v>
      </c>
      <c r="E28" s="37">
        <v>500</v>
      </c>
      <c r="F28" s="3">
        <v>1</v>
      </c>
      <c r="G28" s="14"/>
      <c r="H28" s="14">
        <f t="shared" si="0"/>
        <v>0</v>
      </c>
      <c r="I28" s="3">
        <v>0</v>
      </c>
      <c r="J28" s="15"/>
      <c r="K28" s="3">
        <v>0</v>
      </c>
      <c r="L28" s="15"/>
      <c r="M28" s="3">
        <v>0</v>
      </c>
      <c r="N28" s="15"/>
      <c r="O28" s="14">
        <f t="shared" si="1"/>
        <v>0</v>
      </c>
    </row>
    <row r="29" spans="1:15" x14ac:dyDescent="0.25">
      <c r="A29" s="12" t="s">
        <v>30</v>
      </c>
      <c r="B29" s="9" t="s">
        <v>25</v>
      </c>
      <c r="C29" s="10">
        <v>318</v>
      </c>
      <c r="D29" s="11">
        <v>41963</v>
      </c>
      <c r="E29" s="37">
        <v>1600</v>
      </c>
      <c r="F29" s="3">
        <v>1</v>
      </c>
      <c r="G29" s="14"/>
      <c r="H29" s="14">
        <f t="shared" si="0"/>
        <v>0</v>
      </c>
      <c r="I29" s="3">
        <v>0</v>
      </c>
      <c r="J29" s="15"/>
      <c r="K29" s="3">
        <v>0</v>
      </c>
      <c r="L29" s="15"/>
      <c r="M29" s="3">
        <v>0</v>
      </c>
      <c r="N29" s="15"/>
      <c r="O29" s="14">
        <f t="shared" si="1"/>
        <v>0</v>
      </c>
    </row>
    <row r="30" spans="1:15" x14ac:dyDescent="0.25">
      <c r="A30" s="12" t="s">
        <v>31</v>
      </c>
      <c r="B30" s="9" t="s">
        <v>32</v>
      </c>
      <c r="C30" s="10">
        <v>206</v>
      </c>
      <c r="D30" s="11">
        <v>41835</v>
      </c>
      <c r="E30" s="37">
        <v>650</v>
      </c>
      <c r="F30" s="3">
        <v>1</v>
      </c>
      <c r="G30" s="14"/>
      <c r="H30" s="14">
        <f t="shared" si="0"/>
        <v>0</v>
      </c>
      <c r="I30" s="3">
        <v>0</v>
      </c>
      <c r="J30" s="15"/>
      <c r="K30" s="3">
        <v>0</v>
      </c>
      <c r="L30" s="15"/>
      <c r="M30" s="3">
        <v>0</v>
      </c>
      <c r="N30" s="15"/>
      <c r="O30" s="14">
        <f t="shared" si="1"/>
        <v>0</v>
      </c>
    </row>
    <row r="31" spans="1:15" x14ac:dyDescent="0.25">
      <c r="A31" s="12" t="s">
        <v>33</v>
      </c>
      <c r="B31" s="9" t="s">
        <v>34</v>
      </c>
      <c r="C31" s="10">
        <v>211</v>
      </c>
      <c r="D31" s="11">
        <v>41835</v>
      </c>
      <c r="E31" s="37">
        <v>1550</v>
      </c>
      <c r="F31" s="3">
        <v>1</v>
      </c>
      <c r="G31" s="14"/>
      <c r="H31" s="14">
        <f t="shared" si="0"/>
        <v>0</v>
      </c>
      <c r="I31" s="3">
        <v>0</v>
      </c>
      <c r="J31" s="15"/>
      <c r="K31" s="3">
        <v>0</v>
      </c>
      <c r="L31" s="15"/>
      <c r="M31" s="3">
        <v>0</v>
      </c>
      <c r="N31" s="15"/>
      <c r="O31" s="14">
        <f t="shared" si="1"/>
        <v>0</v>
      </c>
    </row>
    <row r="32" spans="1:15" x14ac:dyDescent="0.25">
      <c r="A32" s="12" t="s">
        <v>35</v>
      </c>
      <c r="B32" s="9" t="s">
        <v>36</v>
      </c>
      <c r="C32" s="10">
        <v>200</v>
      </c>
      <c r="D32" s="11">
        <v>41835</v>
      </c>
      <c r="E32" s="37">
        <v>100</v>
      </c>
      <c r="F32" s="3">
        <v>1</v>
      </c>
      <c r="G32" s="14"/>
      <c r="H32" s="14">
        <f t="shared" si="0"/>
        <v>0</v>
      </c>
      <c r="I32" s="3">
        <v>0</v>
      </c>
      <c r="J32" s="15"/>
      <c r="K32" s="3">
        <v>0</v>
      </c>
      <c r="L32" s="15"/>
      <c r="M32" s="3">
        <v>0</v>
      </c>
      <c r="N32" s="15"/>
      <c r="O32" s="14">
        <f t="shared" si="1"/>
        <v>0</v>
      </c>
    </row>
    <row r="33" spans="1:15" x14ac:dyDescent="0.25">
      <c r="A33" s="12" t="s">
        <v>37</v>
      </c>
      <c r="B33" s="9" t="s">
        <v>38</v>
      </c>
      <c r="C33" s="10">
        <v>317</v>
      </c>
      <c r="D33" s="11">
        <v>41835</v>
      </c>
      <c r="E33" s="37">
        <v>24000</v>
      </c>
      <c r="F33" s="3">
        <v>1</v>
      </c>
      <c r="G33" s="14"/>
      <c r="H33" s="14">
        <f t="shared" si="0"/>
        <v>0</v>
      </c>
      <c r="I33" s="3">
        <v>0</v>
      </c>
      <c r="J33" s="15"/>
      <c r="K33" s="3">
        <v>0</v>
      </c>
      <c r="L33" s="15"/>
      <c r="M33" s="3">
        <v>0</v>
      </c>
      <c r="N33" s="15"/>
      <c r="O33" s="14">
        <f t="shared" si="1"/>
        <v>0</v>
      </c>
    </row>
    <row r="34" spans="1:15" x14ac:dyDescent="0.25">
      <c r="A34" s="12" t="s">
        <v>39</v>
      </c>
      <c r="B34" s="9" t="s">
        <v>40</v>
      </c>
      <c r="C34" s="10">
        <v>206</v>
      </c>
      <c r="D34" s="11">
        <v>41834</v>
      </c>
      <c r="E34" s="37">
        <v>900</v>
      </c>
      <c r="F34" s="3">
        <v>1</v>
      </c>
      <c r="G34" s="14"/>
      <c r="H34" s="14">
        <f t="shared" si="0"/>
        <v>0</v>
      </c>
      <c r="I34" s="3">
        <v>0</v>
      </c>
      <c r="J34" s="15"/>
      <c r="K34" s="3">
        <v>0</v>
      </c>
      <c r="L34" s="15"/>
      <c r="M34" s="3">
        <v>0</v>
      </c>
      <c r="N34" s="15"/>
      <c r="O34" s="14">
        <f t="shared" si="1"/>
        <v>0</v>
      </c>
    </row>
    <row r="35" spans="1:15" x14ac:dyDescent="0.25">
      <c r="A35" s="12" t="s">
        <v>41</v>
      </c>
      <c r="B35" s="9" t="s">
        <v>42</v>
      </c>
      <c r="C35" s="10">
        <v>200</v>
      </c>
      <c r="D35" s="11">
        <v>41834</v>
      </c>
      <c r="E35" s="37">
        <v>560</v>
      </c>
      <c r="F35" s="3">
        <v>1</v>
      </c>
      <c r="G35" s="14"/>
      <c r="H35" s="14">
        <f t="shared" si="0"/>
        <v>0</v>
      </c>
      <c r="I35" s="3">
        <v>0</v>
      </c>
      <c r="J35" s="15"/>
      <c r="K35" s="3">
        <v>0</v>
      </c>
      <c r="L35" s="15"/>
      <c r="M35" s="3">
        <v>0</v>
      </c>
      <c r="N35" s="15"/>
      <c r="O35" s="14">
        <f t="shared" si="1"/>
        <v>0</v>
      </c>
    </row>
    <row r="36" spans="1:15" x14ac:dyDescent="0.25">
      <c r="A36" s="12" t="s">
        <v>43</v>
      </c>
      <c r="B36" s="9" t="s">
        <v>44</v>
      </c>
      <c r="C36" s="10">
        <v>14</v>
      </c>
      <c r="D36" s="11">
        <v>41834</v>
      </c>
      <c r="E36" s="37">
        <v>7500</v>
      </c>
      <c r="F36" s="3">
        <v>2</v>
      </c>
      <c r="G36" s="14"/>
      <c r="H36" s="14">
        <f t="shared" si="0"/>
        <v>0</v>
      </c>
      <c r="I36" s="3">
        <v>0</v>
      </c>
      <c r="J36" s="15"/>
      <c r="K36" s="3">
        <v>0</v>
      </c>
      <c r="L36" s="15"/>
      <c r="M36" s="3">
        <v>0</v>
      </c>
      <c r="N36" s="15"/>
      <c r="O36" s="14">
        <f t="shared" si="1"/>
        <v>0</v>
      </c>
    </row>
    <row r="37" spans="1:15" x14ac:dyDescent="0.25">
      <c r="A37" s="12" t="s">
        <v>45</v>
      </c>
      <c r="B37" s="9" t="s">
        <v>44</v>
      </c>
      <c r="C37" s="10">
        <v>14</v>
      </c>
      <c r="D37" s="11">
        <v>41834</v>
      </c>
      <c r="E37" s="37">
        <v>12500</v>
      </c>
      <c r="F37" s="3">
        <v>2</v>
      </c>
      <c r="G37" s="14"/>
      <c r="H37" s="14">
        <f t="shared" si="0"/>
        <v>0</v>
      </c>
      <c r="I37" s="3">
        <v>0</v>
      </c>
      <c r="J37" s="15"/>
      <c r="K37" s="3">
        <v>0</v>
      </c>
      <c r="L37" s="15"/>
      <c r="M37" s="3">
        <v>0</v>
      </c>
      <c r="N37" s="15"/>
      <c r="O37" s="14">
        <f t="shared" si="1"/>
        <v>0</v>
      </c>
    </row>
    <row r="38" spans="1:15" x14ac:dyDescent="0.25">
      <c r="A38" s="12" t="s">
        <v>46</v>
      </c>
      <c r="B38" s="9" t="s">
        <v>47</v>
      </c>
      <c r="C38" s="10">
        <v>300</v>
      </c>
      <c r="D38" s="11">
        <v>41520</v>
      </c>
      <c r="E38" s="37">
        <v>500</v>
      </c>
      <c r="F38" s="3">
        <v>1</v>
      </c>
      <c r="G38" s="14"/>
      <c r="H38" s="14">
        <f t="shared" si="0"/>
        <v>0</v>
      </c>
      <c r="I38" s="3">
        <v>0</v>
      </c>
      <c r="J38" s="15"/>
      <c r="K38" s="3">
        <v>0</v>
      </c>
      <c r="L38" s="15"/>
      <c r="M38" s="3">
        <v>0</v>
      </c>
      <c r="N38" s="15"/>
      <c r="O38" s="14">
        <f t="shared" si="1"/>
        <v>0</v>
      </c>
    </row>
    <row r="39" spans="1:15" x14ac:dyDescent="0.25">
      <c r="L39" s="44" t="s">
        <v>69</v>
      </c>
      <c r="M39" s="45"/>
      <c r="N39" s="46"/>
      <c r="O39" s="18">
        <f>SUM(O11:O38)</f>
        <v>0</v>
      </c>
    </row>
    <row r="40" spans="1:15" x14ac:dyDescent="0.25">
      <c r="L40" s="44" t="s">
        <v>70</v>
      </c>
      <c r="M40" s="45"/>
      <c r="N40" s="46"/>
      <c r="O40" s="16">
        <f>O39*23</f>
        <v>0</v>
      </c>
    </row>
    <row r="41" spans="1:15" x14ac:dyDescent="0.25">
      <c r="L41" s="44" t="s">
        <v>71</v>
      </c>
      <c r="M41" s="45"/>
      <c r="N41" s="46"/>
      <c r="O41" s="19">
        <f>O39+O40</f>
        <v>0</v>
      </c>
    </row>
  </sheetData>
  <mergeCells count="3">
    <mergeCell ref="L39:N39"/>
    <mergeCell ref="L40:N40"/>
    <mergeCell ref="L41:N4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opLeftCell="A5" workbookViewId="0">
      <selection sqref="A1:E42"/>
    </sheetView>
  </sheetViews>
  <sheetFormatPr defaultRowHeight="15" x14ac:dyDescent="0.25"/>
  <cols>
    <col min="1" max="1" width="18.85546875" customWidth="1"/>
    <col min="2" max="2" width="23.28515625" customWidth="1"/>
    <col min="3" max="3" width="12.7109375" customWidth="1"/>
    <col min="4" max="4" width="13.28515625" customWidth="1"/>
    <col min="5" max="5" width="12.140625" customWidth="1"/>
  </cols>
  <sheetData>
    <row r="1" spans="1:5" x14ac:dyDescent="0.25">
      <c r="B1" t="s">
        <v>106</v>
      </c>
    </row>
    <row r="2" spans="1:5" x14ac:dyDescent="0.25">
      <c r="A2" t="s">
        <v>96</v>
      </c>
    </row>
    <row r="4" spans="1:5" ht="34.5" customHeight="1" x14ac:dyDescent="0.25">
      <c r="A4" s="47" t="s">
        <v>79</v>
      </c>
      <c r="B4" s="3"/>
      <c r="C4" s="23" t="s">
        <v>93</v>
      </c>
      <c r="D4" s="40" t="s">
        <v>94</v>
      </c>
      <c r="E4" s="40" t="s">
        <v>76</v>
      </c>
    </row>
    <row r="5" spans="1:5" x14ac:dyDescent="0.25">
      <c r="A5" s="47"/>
      <c r="B5" s="20" t="s">
        <v>92</v>
      </c>
      <c r="C5" s="23" t="s">
        <v>78</v>
      </c>
      <c r="D5" s="3"/>
      <c r="E5" s="3"/>
    </row>
    <row r="6" spans="1:5" x14ac:dyDescent="0.25">
      <c r="A6" s="21" t="s">
        <v>80</v>
      </c>
      <c r="B6" s="3"/>
      <c r="C6" s="24">
        <v>2</v>
      </c>
      <c r="D6" s="14"/>
      <c r="E6" s="14">
        <f>C6*D6</f>
        <v>0</v>
      </c>
    </row>
    <row r="7" spans="1:5" x14ac:dyDescent="0.25">
      <c r="A7" s="21" t="s">
        <v>11</v>
      </c>
      <c r="B7" s="3"/>
      <c r="C7" s="24">
        <v>2</v>
      </c>
      <c r="D7" s="14"/>
      <c r="E7" s="14">
        <f t="shared" ref="E7:E34" si="0">C7*D7</f>
        <v>0</v>
      </c>
    </row>
    <row r="8" spans="1:5" x14ac:dyDescent="0.25">
      <c r="A8" s="21" t="s">
        <v>13</v>
      </c>
      <c r="B8" s="3"/>
      <c r="C8" s="24">
        <v>1</v>
      </c>
      <c r="D8" s="14"/>
      <c r="E8" s="14">
        <f t="shared" si="0"/>
        <v>0</v>
      </c>
    </row>
    <row r="9" spans="1:5" x14ac:dyDescent="0.25">
      <c r="A9" s="21" t="s">
        <v>81</v>
      </c>
      <c r="B9" s="3"/>
      <c r="C9" s="24">
        <v>1</v>
      </c>
      <c r="D9" s="14"/>
      <c r="E9" s="14">
        <f t="shared" si="0"/>
        <v>0</v>
      </c>
    </row>
    <row r="10" spans="1:5" x14ac:dyDescent="0.25">
      <c r="A10" s="48" t="s">
        <v>82</v>
      </c>
      <c r="B10" s="3" t="s">
        <v>108</v>
      </c>
      <c r="C10" s="24">
        <v>2</v>
      </c>
      <c r="D10" s="14"/>
      <c r="E10" s="14">
        <f t="shared" si="0"/>
        <v>0</v>
      </c>
    </row>
    <row r="11" spans="1:5" x14ac:dyDescent="0.25">
      <c r="A11" s="48"/>
      <c r="B11" s="3" t="s">
        <v>109</v>
      </c>
      <c r="C11" s="24">
        <v>2</v>
      </c>
      <c r="D11" s="14"/>
      <c r="E11" s="14">
        <f t="shared" si="0"/>
        <v>0</v>
      </c>
    </row>
    <row r="12" spans="1:5" x14ac:dyDescent="0.25">
      <c r="A12" s="48"/>
      <c r="B12" s="3" t="s">
        <v>110</v>
      </c>
      <c r="C12" s="24">
        <v>2</v>
      </c>
      <c r="D12" s="14"/>
      <c r="E12" s="14">
        <f t="shared" si="0"/>
        <v>0</v>
      </c>
    </row>
    <row r="13" spans="1:5" x14ac:dyDescent="0.25">
      <c r="A13" s="48"/>
      <c r="B13" s="3" t="s">
        <v>111</v>
      </c>
      <c r="C13" s="24">
        <v>2</v>
      </c>
      <c r="D13" s="14"/>
      <c r="E13" s="14">
        <f t="shared" si="0"/>
        <v>0</v>
      </c>
    </row>
    <row r="14" spans="1:5" x14ac:dyDescent="0.25">
      <c r="A14" s="21" t="s">
        <v>83</v>
      </c>
      <c r="B14" s="3"/>
      <c r="C14" s="24">
        <v>1</v>
      </c>
      <c r="D14" s="14"/>
      <c r="E14" s="14">
        <f t="shared" si="0"/>
        <v>0</v>
      </c>
    </row>
    <row r="15" spans="1:5" x14ac:dyDescent="0.25">
      <c r="A15" s="21" t="s">
        <v>84</v>
      </c>
      <c r="B15" s="3"/>
      <c r="C15" s="24">
        <v>1</v>
      </c>
      <c r="D15" s="14"/>
      <c r="E15" s="14">
        <f t="shared" si="0"/>
        <v>0</v>
      </c>
    </row>
    <row r="16" spans="1:5" x14ac:dyDescent="0.25">
      <c r="A16" s="21" t="s">
        <v>85</v>
      </c>
      <c r="B16" s="3"/>
      <c r="C16" s="24">
        <v>15</v>
      </c>
      <c r="D16" s="14"/>
      <c r="E16" s="14">
        <f t="shared" si="0"/>
        <v>0</v>
      </c>
    </row>
    <row r="17" spans="1:5" x14ac:dyDescent="0.25">
      <c r="A17" s="21" t="s">
        <v>86</v>
      </c>
      <c r="B17" s="3"/>
      <c r="C17" s="24">
        <v>4</v>
      </c>
      <c r="D17" s="14"/>
      <c r="E17" s="14">
        <f t="shared" si="0"/>
        <v>0</v>
      </c>
    </row>
    <row r="18" spans="1:5" x14ac:dyDescent="0.25">
      <c r="A18" s="48" t="s">
        <v>87</v>
      </c>
      <c r="B18" s="3" t="s">
        <v>108</v>
      </c>
      <c r="C18" s="24">
        <v>1</v>
      </c>
      <c r="D18" s="14"/>
      <c r="E18" s="14">
        <f t="shared" si="0"/>
        <v>0</v>
      </c>
    </row>
    <row r="19" spans="1:5" x14ac:dyDescent="0.25">
      <c r="A19" s="48"/>
      <c r="B19" s="3" t="s">
        <v>109</v>
      </c>
      <c r="C19" s="24">
        <v>1</v>
      </c>
      <c r="D19" s="14"/>
      <c r="E19" s="14">
        <f t="shared" si="0"/>
        <v>0</v>
      </c>
    </row>
    <row r="20" spans="1:5" x14ac:dyDescent="0.25">
      <c r="A20" s="48"/>
      <c r="B20" s="3" t="s">
        <v>110</v>
      </c>
      <c r="C20" s="24">
        <v>1</v>
      </c>
      <c r="D20" s="14"/>
      <c r="E20" s="14">
        <f t="shared" si="0"/>
        <v>0</v>
      </c>
    </row>
    <row r="21" spans="1:5" x14ac:dyDescent="0.25">
      <c r="A21" s="48"/>
      <c r="B21" s="3" t="s">
        <v>111</v>
      </c>
      <c r="C21" s="24">
        <v>1</v>
      </c>
      <c r="D21" s="14"/>
      <c r="E21" s="14">
        <f t="shared" si="0"/>
        <v>0</v>
      </c>
    </row>
    <row r="22" spans="1:5" x14ac:dyDescent="0.25">
      <c r="A22" s="41"/>
      <c r="B22" s="3" t="s">
        <v>108</v>
      </c>
      <c r="C22" s="24">
        <v>1</v>
      </c>
      <c r="D22" s="14"/>
      <c r="E22" s="14">
        <f t="shared" ref="E22:E25" si="1">C22*D22</f>
        <v>0</v>
      </c>
    </row>
    <row r="23" spans="1:5" x14ac:dyDescent="0.25">
      <c r="A23" s="42" t="s">
        <v>40</v>
      </c>
      <c r="B23" s="3" t="s">
        <v>109</v>
      </c>
      <c r="C23" s="24">
        <v>1</v>
      </c>
      <c r="D23" s="14"/>
      <c r="E23" s="14">
        <f t="shared" si="1"/>
        <v>0</v>
      </c>
    </row>
    <row r="24" spans="1:5" x14ac:dyDescent="0.25">
      <c r="A24" s="42"/>
      <c r="B24" s="3" t="s">
        <v>110</v>
      </c>
      <c r="C24" s="24">
        <v>1</v>
      </c>
      <c r="D24" s="14"/>
      <c r="E24" s="14">
        <f t="shared" si="1"/>
        <v>0</v>
      </c>
    </row>
    <row r="25" spans="1:5" x14ac:dyDescent="0.25">
      <c r="A25" s="39"/>
      <c r="B25" s="3" t="s">
        <v>111</v>
      </c>
      <c r="C25" s="24">
        <v>1</v>
      </c>
      <c r="D25" s="14"/>
      <c r="E25" s="14">
        <f t="shared" si="1"/>
        <v>0</v>
      </c>
    </row>
    <row r="26" spans="1:5" x14ac:dyDescent="0.25">
      <c r="A26" s="39" t="s">
        <v>88</v>
      </c>
      <c r="B26" s="3" t="s">
        <v>114</v>
      </c>
      <c r="C26" s="24">
        <v>1</v>
      </c>
      <c r="D26" s="14"/>
      <c r="E26" s="14">
        <f t="shared" si="0"/>
        <v>0</v>
      </c>
    </row>
    <row r="27" spans="1:5" x14ac:dyDescent="0.25">
      <c r="A27" s="21" t="s">
        <v>89</v>
      </c>
      <c r="B27" s="3"/>
      <c r="C27" s="24">
        <v>2</v>
      </c>
      <c r="D27" s="14"/>
      <c r="E27" s="14">
        <f t="shared" si="0"/>
        <v>0</v>
      </c>
    </row>
    <row r="28" spans="1:5" x14ac:dyDescent="0.25">
      <c r="A28" s="21" t="s">
        <v>90</v>
      </c>
      <c r="B28" s="3"/>
      <c r="C28" s="24">
        <v>1</v>
      </c>
      <c r="D28" s="14"/>
      <c r="E28" s="14">
        <f t="shared" si="0"/>
        <v>0</v>
      </c>
    </row>
    <row r="29" spans="1:5" x14ac:dyDescent="0.25">
      <c r="A29" s="21" t="s">
        <v>91</v>
      </c>
      <c r="B29" s="3"/>
      <c r="C29" s="24">
        <v>1</v>
      </c>
      <c r="D29" s="14"/>
      <c r="E29" s="14">
        <f t="shared" si="0"/>
        <v>0</v>
      </c>
    </row>
    <row r="30" spans="1:5" x14ac:dyDescent="0.25">
      <c r="A30" s="38"/>
      <c r="B30" s="38" t="s">
        <v>115</v>
      </c>
      <c r="C30" s="24">
        <v>1</v>
      </c>
      <c r="D30" s="14"/>
      <c r="E30" s="14">
        <f t="shared" si="0"/>
        <v>0</v>
      </c>
    </row>
    <row r="31" spans="1:5" x14ac:dyDescent="0.25">
      <c r="A31" s="21"/>
      <c r="B31" s="21" t="s">
        <v>98</v>
      </c>
      <c r="C31" s="24">
        <v>1</v>
      </c>
      <c r="D31" s="14"/>
      <c r="E31" s="14">
        <f t="shared" si="0"/>
        <v>0</v>
      </c>
    </row>
    <row r="32" spans="1:5" x14ac:dyDescent="0.25">
      <c r="A32" s="21"/>
      <c r="B32" s="21" t="s">
        <v>99</v>
      </c>
      <c r="C32" s="24">
        <v>1</v>
      </c>
      <c r="D32" s="14"/>
      <c r="E32" s="14">
        <f t="shared" si="0"/>
        <v>0</v>
      </c>
    </row>
    <row r="33" spans="1:5" x14ac:dyDescent="0.25">
      <c r="A33" s="21"/>
      <c r="B33" s="21" t="s">
        <v>100</v>
      </c>
      <c r="C33" s="24">
        <v>1</v>
      </c>
      <c r="D33" s="14"/>
      <c r="E33" s="14">
        <f t="shared" si="0"/>
        <v>0</v>
      </c>
    </row>
    <row r="34" spans="1:5" x14ac:dyDescent="0.25">
      <c r="A34" s="22"/>
      <c r="B34" s="22" t="s">
        <v>101</v>
      </c>
      <c r="C34" s="24">
        <v>1</v>
      </c>
      <c r="D34" s="14"/>
      <c r="E34" s="14">
        <f t="shared" si="0"/>
        <v>0</v>
      </c>
    </row>
    <row r="35" spans="1:5" x14ac:dyDescent="0.25">
      <c r="A35" s="38"/>
      <c r="B35" s="38" t="s">
        <v>116</v>
      </c>
      <c r="C35" s="24">
        <v>4</v>
      </c>
      <c r="D35" s="14"/>
      <c r="E35" s="14">
        <f t="shared" ref="E35:E39" si="2">C35*D35</f>
        <v>0</v>
      </c>
    </row>
    <row r="36" spans="1:5" x14ac:dyDescent="0.25">
      <c r="A36" s="38"/>
      <c r="B36" s="38" t="s">
        <v>117</v>
      </c>
      <c r="C36" s="24">
        <v>4</v>
      </c>
      <c r="D36" s="14"/>
      <c r="E36" s="14">
        <f t="shared" si="2"/>
        <v>0</v>
      </c>
    </row>
    <row r="37" spans="1:5" ht="17.25" customHeight="1" x14ac:dyDescent="0.25">
      <c r="A37" s="38"/>
      <c r="B37" s="38" t="s">
        <v>118</v>
      </c>
      <c r="C37" s="24">
        <v>3</v>
      </c>
      <c r="D37" s="14"/>
      <c r="E37" s="14">
        <f t="shared" si="2"/>
        <v>0</v>
      </c>
    </row>
    <row r="38" spans="1:5" x14ac:dyDescent="0.25">
      <c r="A38" s="38"/>
      <c r="B38" s="38" t="s">
        <v>119</v>
      </c>
      <c r="C38" s="24">
        <v>3</v>
      </c>
      <c r="D38" s="14"/>
      <c r="E38" s="14">
        <f t="shared" si="2"/>
        <v>0</v>
      </c>
    </row>
    <row r="39" spans="1:5" ht="18" customHeight="1" x14ac:dyDescent="0.25">
      <c r="A39" s="22"/>
      <c r="B39" s="22" t="s">
        <v>120</v>
      </c>
      <c r="C39" s="24">
        <v>4</v>
      </c>
      <c r="D39" s="14"/>
      <c r="E39" s="14">
        <f t="shared" si="2"/>
        <v>0</v>
      </c>
    </row>
    <row r="40" spans="1:5" x14ac:dyDescent="0.25">
      <c r="C40" s="3" t="s">
        <v>69</v>
      </c>
      <c r="D40" s="3"/>
      <c r="E40" s="18">
        <f>SUM(E6:E34)</f>
        <v>0</v>
      </c>
    </row>
    <row r="41" spans="1:5" x14ac:dyDescent="0.25">
      <c r="C41" s="3" t="s">
        <v>70</v>
      </c>
      <c r="D41" s="3"/>
      <c r="E41" s="16">
        <f>E40*23</f>
        <v>0</v>
      </c>
    </row>
    <row r="42" spans="1:5" x14ac:dyDescent="0.25">
      <c r="C42" s="3" t="s">
        <v>71</v>
      </c>
      <c r="D42" s="3"/>
      <c r="E42" s="19">
        <f>E40+E41</f>
        <v>0</v>
      </c>
    </row>
  </sheetData>
  <mergeCells count="3">
    <mergeCell ref="A4:A5"/>
    <mergeCell ref="A10:A13"/>
    <mergeCell ref="A18:A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/>
  </sheetViews>
  <sheetFormatPr defaultRowHeight="15" x14ac:dyDescent="0.25"/>
  <cols>
    <col min="1" max="1" width="15.7109375" customWidth="1"/>
    <col min="2" max="2" width="14" customWidth="1"/>
    <col min="3" max="3" width="14.7109375" customWidth="1"/>
    <col min="4" max="4" width="12.28515625" customWidth="1"/>
    <col min="5" max="5" width="12" customWidth="1"/>
  </cols>
  <sheetData>
    <row r="1" spans="1:5" x14ac:dyDescent="0.25">
      <c r="C1" t="s">
        <v>106</v>
      </c>
    </row>
    <row r="3" spans="1:5" x14ac:dyDescent="0.25">
      <c r="A3" t="s">
        <v>97</v>
      </c>
    </row>
    <row r="5" spans="1:5" ht="45" x14ac:dyDescent="0.25">
      <c r="A5" s="4" t="s">
        <v>74</v>
      </c>
      <c r="B5" s="5" t="s">
        <v>75</v>
      </c>
      <c r="C5" s="5" t="s">
        <v>76</v>
      </c>
      <c r="D5" s="3" t="s">
        <v>70</v>
      </c>
      <c r="E5" s="3" t="s">
        <v>77</v>
      </c>
    </row>
    <row r="6" spans="1:5" x14ac:dyDescent="0.25">
      <c r="A6" s="17">
        <v>1</v>
      </c>
      <c r="B6" s="17">
        <v>2</v>
      </c>
      <c r="C6" s="17">
        <v>3</v>
      </c>
      <c r="D6" s="17">
        <v>4</v>
      </c>
      <c r="E6" s="17">
        <v>5</v>
      </c>
    </row>
    <row r="7" spans="1:5" x14ac:dyDescent="0.25">
      <c r="A7" s="14"/>
      <c r="B7" s="3">
        <v>40</v>
      </c>
      <c r="C7" s="28">
        <f>A7*B7</f>
        <v>0</v>
      </c>
      <c r="D7" s="14">
        <f>C7*23</f>
        <v>0</v>
      </c>
      <c r="E7" s="29">
        <f>C7+D7</f>
        <v>0</v>
      </c>
    </row>
    <row r="10" spans="1:5" x14ac:dyDescent="0.25">
      <c r="A10" s="30" t="s">
        <v>102</v>
      </c>
    </row>
    <row r="13" spans="1:5" x14ac:dyDescent="0.25">
      <c r="C13" s="5" t="s">
        <v>76</v>
      </c>
      <c r="D13" s="3" t="s">
        <v>70</v>
      </c>
      <c r="E13" s="3" t="s">
        <v>77</v>
      </c>
    </row>
    <row r="14" spans="1:5" x14ac:dyDescent="0.25">
      <c r="A14" s="3" t="s">
        <v>95</v>
      </c>
      <c r="B14" s="3"/>
      <c r="C14" s="28"/>
      <c r="D14" s="14"/>
      <c r="E14" s="29"/>
    </row>
    <row r="15" spans="1:5" x14ac:dyDescent="0.25">
      <c r="A15" s="3" t="s">
        <v>96</v>
      </c>
      <c r="B15" s="3"/>
      <c r="C15" s="31"/>
      <c r="D15" s="3"/>
      <c r="E15" s="32"/>
    </row>
    <row r="16" spans="1:5" x14ac:dyDescent="0.25">
      <c r="A16" s="3" t="s">
        <v>97</v>
      </c>
      <c r="B16" s="3"/>
      <c r="C16" s="31"/>
      <c r="D16" s="3"/>
      <c r="E16" s="32"/>
    </row>
    <row r="17" spans="1:7" x14ac:dyDescent="0.25">
      <c r="B17" s="3" t="s">
        <v>103</v>
      </c>
      <c r="C17" s="3"/>
      <c r="D17" s="3"/>
      <c r="E17" s="3"/>
    </row>
    <row r="23" spans="1:7" x14ac:dyDescent="0.25">
      <c r="C23" s="34"/>
      <c r="D23" s="34"/>
      <c r="E23" s="34"/>
      <c r="F23" s="34"/>
      <c r="G23" s="34"/>
    </row>
    <row r="24" spans="1:7" x14ac:dyDescent="0.25">
      <c r="A24" s="43" t="s">
        <v>105</v>
      </c>
      <c r="C24" s="33" t="s">
        <v>104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Konserwacje</vt:lpstr>
      <vt:lpstr>tonery i zszywki</vt:lpstr>
      <vt:lpstr>naprawy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Wilczewska</dc:creator>
  <cp:lastModifiedBy>Paweł Błaszkowski</cp:lastModifiedBy>
  <cp:revision/>
  <cp:lastPrinted>2023-01-25T13:38:38Z</cp:lastPrinted>
  <dcterms:created xsi:type="dcterms:W3CDTF">2022-02-07T08:56:06Z</dcterms:created>
  <dcterms:modified xsi:type="dcterms:W3CDTF">2023-01-26T06:20:45Z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30eef0-b106-4be4-9041-04ed1aa09543_Enabled">
    <vt:lpwstr>true</vt:lpwstr>
  </property>
  <property fmtid="{D5CDD505-2E9C-101B-9397-08002B2CF9AE}" pid="3" name="MSIP_Label_e130eef0-b106-4be4-9041-04ed1aa09543_SetDate">
    <vt:lpwstr>2022-02-07T15:01:11Z</vt:lpwstr>
  </property>
  <property fmtid="{D5CDD505-2E9C-101B-9397-08002B2CF9AE}" pid="4" name="MSIP_Label_e130eef0-b106-4be4-9041-04ed1aa09543_Method">
    <vt:lpwstr>Privileged</vt:lpwstr>
  </property>
  <property fmtid="{D5CDD505-2E9C-101B-9397-08002B2CF9AE}" pid="5" name="MSIP_Label_e130eef0-b106-4be4-9041-04ed1aa09543_Name">
    <vt:lpwstr>Public</vt:lpwstr>
  </property>
  <property fmtid="{D5CDD505-2E9C-101B-9397-08002B2CF9AE}" pid="6" name="MSIP_Label_e130eef0-b106-4be4-9041-04ed1aa09543_SiteId">
    <vt:lpwstr>dd29478d-624e-429e-b453-fffc969ac768</vt:lpwstr>
  </property>
  <property fmtid="{D5CDD505-2E9C-101B-9397-08002B2CF9AE}" pid="7" name="MSIP_Label_e130eef0-b106-4be4-9041-04ed1aa09543_ActionId">
    <vt:lpwstr>4101a0f6-67e1-4406-b688-acf9fa337f9a</vt:lpwstr>
  </property>
  <property fmtid="{D5CDD505-2E9C-101B-9397-08002B2CF9AE}" pid="8" name="MSIP_Label_e130eef0-b106-4be4-9041-04ed1aa09543_ContentBits">
    <vt:lpwstr>0</vt:lpwstr>
  </property>
</Properties>
</file>